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anci012\Desktop\"/>
    </mc:Choice>
  </mc:AlternateContent>
  <xr:revisionPtr revIDLastSave="0" documentId="8_{0AACD599-B470-4D3B-820A-816C1A3FCBD8}" xr6:coauthVersionLast="47" xr6:coauthVersionMax="47" xr10:uidLastSave="{00000000-0000-0000-0000-000000000000}"/>
  <bookViews>
    <workbookView xWindow="-120" yWindow="-120" windowWidth="29040" windowHeight="15840" tabRatio="851" firstSheet="3" activeTab="8" xr2:uid="{00000000-000D-0000-FFFF-FFFF00000000}"/>
  </bookViews>
  <sheets>
    <sheet name="LI_Genova domande presentate" sheetId="36" r:id="rId1"/>
    <sheet name="LI_Imperia domande presentate" sheetId="37" r:id="rId2"/>
    <sheet name="LI_La Spezia domande presentate" sheetId="38" r:id="rId3"/>
    <sheet name=" LI_Savona domande presentate" sheetId="39" r:id="rId4"/>
    <sheet name="RIPARTO RISORSE DECRETO 62" sheetId="40" r:id="rId5"/>
    <sheet name="Riparto fondi CM Genova" sheetId="41" r:id="rId6"/>
    <sheet name="Riparto fondi Prov. Imperia" sheetId="42" r:id="rId7"/>
    <sheet name="Riparto fondi Prov. Savona" sheetId="43" r:id="rId8"/>
    <sheet name="Riparto fondi Prov. La Spezia" sheetId="44" r:id="rId9"/>
  </sheets>
  <definedNames>
    <definedName name="_xlnm._FilterDatabase" localSheetId="3" hidden="1">' LI_Savona domande presentate'!$A$1:$K$8</definedName>
    <definedName name="_xlnm._FilterDatabase" localSheetId="0" hidden="1">'LI_Genova domande presentate'!$A$1:$K$11</definedName>
    <definedName name="_xlnm._FilterDatabase" localSheetId="1" hidden="1">'LI_Imperia domande presentate'!$A$1:$K$6</definedName>
    <definedName name="_xlnm._FilterDatabase" localSheetId="2" hidden="1">'LI_La Spezia domande presentate'!$A$1:$K$7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44" l="1"/>
  <c r="E7" i="43"/>
  <c r="E3" i="42"/>
  <c r="E9" i="41"/>
  <c r="E8" i="39"/>
  <c r="E8" i="38"/>
  <c r="E6" i="37"/>
  <c r="E11" i="36"/>
</calcChain>
</file>

<file path=xl/sharedStrings.xml><?xml version="1.0" encoding="utf-8"?>
<sst xmlns="http://schemas.openxmlformats.org/spreadsheetml/2006/main" count="332" uniqueCount="159">
  <si>
    <t>ente</t>
  </si>
  <si>
    <t>CUP</t>
  </si>
  <si>
    <t>Priorita</t>
  </si>
  <si>
    <t>titolo</t>
  </si>
  <si>
    <t>importo_Finanziamento</t>
  </si>
  <si>
    <t>importo_cofinanziamento</t>
  </si>
  <si>
    <t>numEdi</t>
  </si>
  <si>
    <t>edificio</t>
  </si>
  <si>
    <t>tipoInterventoPrevalente</t>
  </si>
  <si>
    <t>livelloProgettazione</t>
  </si>
  <si>
    <t>popolazioneScolastica</t>
  </si>
  <si>
    <t>Manutenzione straordinaria</t>
  </si>
  <si>
    <t>Adeguamento sismico</t>
  </si>
  <si>
    <t>Nessuno</t>
  </si>
  <si>
    <t>Efficientamento energetico</t>
  </si>
  <si>
    <t>Studio di fattibilita'</t>
  </si>
  <si>
    <t>Miglioramento sismico</t>
  </si>
  <si>
    <t>Adeguamento normativo</t>
  </si>
  <si>
    <t>Adeguamento antincendio</t>
  </si>
  <si>
    <t>Messa in sicurezza</t>
  </si>
  <si>
    <t>Citta' Metropolitana di Genova</t>
  </si>
  <si>
    <t>D36I20000020001</t>
  </si>
  <si>
    <t>Intervento di riqualificazione  dell'edificio mediante adeguamento sismico, antincendio e barriere architettoniche</t>
  </si>
  <si>
    <t>0100251000</t>
  </si>
  <si>
    <t>D36I20000010001</t>
  </si>
  <si>
    <t>Intervento di efficientamento energetico mediante riqualificazione  delle coperture in ardesia dell'edificio, delle coperture dell'ingresso e recupero del sottotetto</t>
  </si>
  <si>
    <t>0100250345</t>
  </si>
  <si>
    <t>D38B20001020001</t>
  </si>
  <si>
    <t>Intervento di efficientamento energetico mediante riqualificazione  dei prospetti  dell'edificio e messa in sicurezza dei soffitti</t>
  </si>
  <si>
    <t>0100250396</t>
  </si>
  <si>
    <t>D38B20001000001</t>
  </si>
  <si>
    <t>Intervento di efficientamento energetico mediante riqualificazione dei curtain wall dell'edificio e messa in sicurezza dei soffitti</t>
  </si>
  <si>
    <t>D28B20000690001</t>
  </si>
  <si>
    <t>Intervento di riqualificazione  dei prospetti  dell'edificio  mediante ripristino delle opere in c.a.  e riqualificazione dei soffitti</t>
  </si>
  <si>
    <t>0100150428</t>
  </si>
  <si>
    <t>D38B20001010001</t>
  </si>
  <si>
    <t>Intervento di manutenzione straordinaria ai canali di gronda</t>
  </si>
  <si>
    <t>0100250823</t>
  </si>
  <si>
    <t>D38B20000980001</t>
  </si>
  <si>
    <t>Intervento di efficientamento energetico mediante riqualificazione delle coperture dell'edificio e messa in sicurezza dei soffitti</t>
  </si>
  <si>
    <t>0100070427</t>
  </si>
  <si>
    <t>D38B20000960001</t>
  </si>
  <si>
    <t>Intervento di ripristino della regimentazione delle acque meteoriche e di falda</t>
  </si>
  <si>
    <t>0100250423</t>
  </si>
  <si>
    <t>D38B20000950001</t>
  </si>
  <si>
    <t>Intervento di  efficientamento energetico mediante riqualificazione  delle coperture e dei serramenti</t>
  </si>
  <si>
    <t>0100250394</t>
  </si>
  <si>
    <t>Provincia di Imperia</t>
  </si>
  <si>
    <t>I58B20000320001</t>
  </si>
  <si>
    <t>adeguamento normativo e spostamento centrale termica con opere edili accessorie e impermeabilizzazione Istituto  Tecnico " G. Ruffini" e Liceo " G.P.Vieusseux" di Imperia</t>
  </si>
  <si>
    <t>0080310149-0080310311</t>
  </si>
  <si>
    <t>I15H20000210001</t>
  </si>
  <si>
    <t>rifacimento e conversione a gas centrali termiche Liceo A.Aprosio di Ventimiglia, Liceo G.D. Cassini di Sanremo, Liceo C. Amoretti di Sanremo e Liceo artistico Imperia</t>
  </si>
  <si>
    <t>0080650150-0080550148-0080550042-0080310157</t>
  </si>
  <si>
    <t>I91D20000560001</t>
  </si>
  <si>
    <t>rifacimento impianti riscaldamento e raffrescamento  con  realizzazione efficientamento energetico presso Ist. E.Montale di Bordighera</t>
  </si>
  <si>
    <t>0080080298</t>
  </si>
  <si>
    <t>I68B20000330001</t>
  </si>
  <si>
    <t>adattamento spazi ad uso didattico presso Ist. C.Colombo / IPSSAR E.Ruffini di Taggia (plesso Ex Caserme Revelli)</t>
  </si>
  <si>
    <t>0080590160</t>
  </si>
  <si>
    <t>Provincia di La Spezia</t>
  </si>
  <si>
    <t>I72E20000060001</t>
  </si>
  <si>
    <t>Intervento di messa in sicurezza edilizia di rimozione dei frangisole a completamento dell'adeguamento statico sismico dell'Istituto Statale di Istruzione Superiore Parentucelli Arzelà a Sarzana</t>
  </si>
  <si>
    <t>0110270164</t>
  </si>
  <si>
    <t>I45H20000110001</t>
  </si>
  <si>
    <t>Intervento organico di messa in sicurezza edilizia ed antincendio a completamento dell'adeguamento statico sismico della palestra dell' Istituto di Istruzione Superiore Statale Cardarelli a La Spezia</t>
  </si>
  <si>
    <t>0110150178</t>
  </si>
  <si>
    <t>I48B20000410001</t>
  </si>
  <si>
    <t>intervento organico di messa in sicurezza edilizia di rifacimento del manto di copertura  dell' Istituto Tecnico Commerciale e tecnologico Fossati Da Passano a La Spezia  (SP)</t>
  </si>
  <si>
    <t>0110150174</t>
  </si>
  <si>
    <t>I42E20000100001</t>
  </si>
  <si>
    <t>Intervento di adeguamento statico sismico e messa in sicurezza edilizia con ristrutturazione della facciata dell'Istituto Alberghiero Giuseppe Casini edificio ex CED</t>
  </si>
  <si>
    <t>0110150074</t>
  </si>
  <si>
    <t>I78B20000200001</t>
  </si>
  <si>
    <t>Intervento organico di messa in sicurezza edilizia di rifacimento del manto di copertura della Palestra e della Piscina e ripristino della facciata della Palestra dell' Istituto Statale di Istruzione Superiore Parentucelli Arzelà a Sarzana</t>
  </si>
  <si>
    <t>I45H20000100001</t>
  </si>
  <si>
    <t>Intervento di messa in sicurezza impiantistica  dell'Istituto di Istruzione Superiore Capellini Sauro a La Spezia</t>
  </si>
  <si>
    <t>0110150175</t>
  </si>
  <si>
    <t>Provincia di Savona</t>
  </si>
  <si>
    <t>J54I18000320001</t>
  </si>
  <si>
    <t>PLESSO VIA AONZO – SAVONA – Sezione Artistico del liceo “Chiabrera – Martini” - sez. aziendale turistica Istituto Secondario Superiore “Mazzini – Da Vinci”
INTERVENTI DI MIGLIORAMENTO SISMICO</t>
  </si>
  <si>
    <t>0090560183</t>
  </si>
  <si>
    <t>J53H18000300001</t>
  </si>
  <si>
    <t>ISTITUTO SECONDARIO SUPERIORE “MAZZINI – DA VINCI” - SEZIONE ODONTOTECNICI ED OTTICI – VIA OXILIA, 26 – SAVONA
INTERVENTI DI ADEGUAMENTO SISMICO</t>
  </si>
  <si>
    <t>0090560194</t>
  </si>
  <si>
    <t>J53H18000310001</t>
  </si>
  <si>
    <t>LICEO SCIENTIFICO “O. GRASSI” di Savona
Ala nuova- Intervento di adeguamento sismico</t>
  </si>
  <si>
    <t>0090560546</t>
  </si>
  <si>
    <t>J54I18000330001</t>
  </si>
  <si>
    <t>PLESSO VIA MANZONI, 5 – SAVONA SUCCURSALE DEL LICEO “DELLA ROVERE”
INTERVENTO DI MIGLIORAMENTO SISMICO</t>
  </si>
  <si>
    <t>0090560325</t>
  </si>
  <si>
    <t>J35H20000100001</t>
  </si>
  <si>
    <t>LICEO "CALASANZIO" di Carcare
Interventi di adeguamento degi spazi alla normativa  di prevenzione incendi</t>
  </si>
  <si>
    <t>0090180185</t>
  </si>
  <si>
    <t>J58B20000310001</t>
  </si>
  <si>
    <t>Sez. Industriale Istituto Secondario Superiore "Ferraris - Pancaldo" Via alla Rocca - Savona
Interventi di sostituzione serramenti esterni</t>
  </si>
  <si>
    <t>0090560205</t>
  </si>
  <si>
    <t>Regione</t>
  </si>
  <si>
    <t>Provincia/Città metropolitana</t>
  </si>
  <si>
    <t>Numero Alunni</t>
  </si>
  <si>
    <t>% sul tot alunni</t>
  </si>
  <si>
    <t>Quota importo alunni ripartito per provincia</t>
  </si>
  <si>
    <t>Numero edifici</t>
  </si>
  <si>
    <t>% sul tot edifici</t>
  </si>
  <si>
    <t>Quota importo edifici ripartito per provincia</t>
  </si>
  <si>
    <t>Riparto per provincia</t>
  </si>
  <si>
    <t>LIGURIA</t>
  </si>
  <si>
    <t>GENOVA</t>
  </si>
  <si>
    <t>IMPERIA</t>
  </si>
  <si>
    <t>LA SPEZIA</t>
  </si>
  <si>
    <t>SAVONA</t>
  </si>
  <si>
    <t>ENTE LOCALE</t>
  </si>
  <si>
    <t>PRIORITA</t>
  </si>
  <si>
    <t>TITOLO INTERVENTO</t>
  </si>
  <si>
    <t>IMPORTO FINANZIAMENTO RICHIESTO</t>
  </si>
  <si>
    <t>IMPORTO DI COFINANZIAMENTO</t>
  </si>
  <si>
    <t>NUM EDIF</t>
  </si>
  <si>
    <t>TIPOLOGIA INTERVENTO PREVALENTE</t>
  </si>
  <si>
    <t xml:space="preserve">LIVELLO PROGETTAZIONE </t>
  </si>
  <si>
    <t>POPOLAZIONE SCOLASTICA</t>
  </si>
  <si>
    <t>Citta Metropolitana di Genova</t>
  </si>
  <si>
    <t>D76I20000010001</t>
  </si>
  <si>
    <t>CODICE EDIFICIO</t>
  </si>
  <si>
    <t>Ristrutturazione edilizia con ampiamento</t>
  </si>
  <si>
    <t>D39J21003540001</t>
  </si>
  <si>
    <t>Istituto Caboto - Intervento di adeguamento sismico, antincendio e abbattimento barriere architettoniche del corpo laterale (lotto II)</t>
  </si>
  <si>
    <t>D21B21000810001</t>
  </si>
  <si>
    <t>Intervento di efficientamento energetico mediante manutenzione straordinaria alle coperture e restauro oratorio e galleria napoleonica</t>
  </si>
  <si>
    <t>Progettazione Esecutiva</t>
  </si>
  <si>
    <t>D31D20000560001</t>
  </si>
  <si>
    <t>Intervento di efficientamento energetico mediante riqualificazione delle coperture dell'edificio</t>
  </si>
  <si>
    <t>D31D20000570001</t>
  </si>
  <si>
    <t>D31D20000590001</t>
  </si>
  <si>
    <t>D31D20000580001</t>
  </si>
  <si>
    <t>Intervento di efficientamento energetico mediante riqualificazione delle coperture e dei serramenti antincendio e barriere architettoniche</t>
  </si>
  <si>
    <t xml:space="preserve"> Intervento di riqualificazione spazi piano terra per realizzazione
laboratori cucina e servizi annessi, con efficientamento impianti e strutture</t>
  </si>
  <si>
    <t>Intervento di riqualificazione dell'edificio</t>
  </si>
  <si>
    <t>Intervento di efficientamento energetico mediante manutenzione straordinaria alla copertura ed interventi ai fini antincendio</t>
  </si>
  <si>
    <t>I61B21000860001</t>
  </si>
  <si>
    <t>Realizzazione nuova sede scolastica IPSSAR “ Ruffini- Aicardi “ di Arma</t>
  </si>
  <si>
    <t>Nuova Costruzione</t>
  </si>
  <si>
    <t>Studio di fattibilità</t>
  </si>
  <si>
    <t>Liceo Calasanzio di Carcare Intervento di miglioramento sismico Istituto Secondario Superiore "Giancardi-Galilei-Aicardi</t>
  </si>
  <si>
    <t>sez.Alberghiero -Alassio Ala vecchia - Adeguamento sismico</t>
  </si>
  <si>
    <t>LICEO ISSEL DI FINALE LIGURE - ADEGUAMENTO ALLE NORME DI PREVENZIONE INCENDI - EURO 300.000,00</t>
  </si>
  <si>
    <t>I.S.S. BOSELLI-ALBERTI - SAVONA - ADEGUAMENTO ALLE NORME DI PREVENZIONE INCENDI - EURO 500.000,00</t>
  </si>
  <si>
    <t>LICEO SCIENTIFICO O. GRASSI SAVONA - ADEGUAMENTO ALLE NORME DI PREVENZIONE INCENDI - EURO 373.330,00</t>
  </si>
  <si>
    <t>J34I18000410001</t>
  </si>
  <si>
    <t>J43H18000260001</t>
  </si>
  <si>
    <t>J57H21001100001</t>
  </si>
  <si>
    <t>J54E21000430001</t>
  </si>
  <si>
    <t>J54E21000440001</t>
  </si>
  <si>
    <t>0090010191-0090010192</t>
  </si>
  <si>
    <t>0090560546-0090560187</t>
  </si>
  <si>
    <t>Provincia La Spezia</t>
  </si>
  <si>
    <t>I41B21000780001</t>
  </si>
  <si>
    <t>I41B21000770001</t>
  </si>
  <si>
    <t>Intervento di adeguamento statico sismico e messa in sicurezza edilizia con efficientemente energetico dell'istituto scolastico Fossati</t>
  </si>
  <si>
    <t>Da Passano edificio cosiddetto Nuovo Pignone sito in La Spezia Intervento di adeguamento statico sismico e messa in sicurezza edilizia con efficientamento energetico dell'Istituto scolastico Einaudi di Via La Marmora La Spezia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</si>
</sst>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1" fillId="2" borderId="0" xfId="0" applyFont="1" applyFill="1"/>
    <xf numFmtId="4" fontId="2" fillId="3" borderId="1" xfId="0" applyNumberFormat="1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/>
    </xf>
    <xf numFmtId="4" fontId="4" fillId="3" borderId="1" xfId="0" applyNumberFormat="1" applyFont="1" applyFill="1" applyBorder="1"/>
    <xf numFmtId="0" fontId="3" fillId="4" borderId="1" xfId="0" applyFont="1" applyFill="1" applyBorder="1" applyAlignment="1">
      <alignment horizontal="left" vertical="center"/>
    </xf>
    <xf numFmtId="3" fontId="3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0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0" fillId="5" borderId="1" xfId="0" applyFill="1" applyBorder="1"/>
    <xf numFmtId="3" fontId="0" fillId="5" borderId="1" xfId="0" applyNumberFormat="1" applyFill="1" applyBorder="1" applyAlignment="1">
      <alignment horizontal="center" vertical="center"/>
    </xf>
    <xf numFmtId="10" fontId="0" fillId="5" borderId="1" xfId="1" applyNumberFormat="1" applyFont="1" applyFill="1" applyBorder="1" applyAlignment="1">
      <alignment horizontal="center" vertical="center"/>
    </xf>
    <xf numFmtId="4" fontId="0" fillId="5" borderId="1" xfId="1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4" fontId="0" fillId="5" borderId="1" xfId="0" applyNumberFormat="1" applyFill="1" applyBorder="1"/>
    <xf numFmtId="4" fontId="3" fillId="5" borderId="1" xfId="0" applyNumberFormat="1" applyFont="1" applyFill="1" applyBorder="1"/>
    <xf numFmtId="0" fontId="6" fillId="2" borderId="0" xfId="0" applyFont="1" applyFill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/>
    </xf>
    <xf numFmtId="4" fontId="7" fillId="3" borderId="1" xfId="0" applyNumberFormat="1" applyFont="1" applyFill="1" applyBorder="1"/>
    <xf numFmtId="4" fontId="7" fillId="0" borderId="1" xfId="0" applyNumberFormat="1" applyFont="1" applyBorder="1"/>
    <xf numFmtId="4" fontId="8" fillId="3" borderId="1" xfId="0" applyNumberFormat="1" applyFont="1" applyFill="1" applyBorder="1"/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4" fontId="8" fillId="3" borderId="0" xfId="0" applyNumberFormat="1" applyFont="1" applyFill="1" applyBorder="1"/>
    <xf numFmtId="4" fontId="7" fillId="0" borderId="0" xfId="0" applyNumberFormat="1" applyFont="1" applyBorder="1"/>
    <xf numFmtId="4" fontId="8" fillId="0" borderId="0" xfId="0" applyNumberFormat="1" applyFont="1"/>
    <xf numFmtId="0" fontId="0" fillId="0" borderId="0" xfId="0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4" fontId="3" fillId="0" borderId="1" xfId="0" applyNumberFormat="1" applyFont="1" applyBorder="1"/>
    <xf numFmtId="43" fontId="3" fillId="0" borderId="0" xfId="0" applyNumberFormat="1" applyFont="1"/>
    <xf numFmtId="43" fontId="0" fillId="0" borderId="1" xfId="2" applyFont="1" applyBorder="1"/>
    <xf numFmtId="0" fontId="0" fillId="0" borderId="1" xfId="0" applyBorder="1" applyAlignment="1">
      <alignment horizontal="center"/>
    </xf>
    <xf numFmtId="43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/>
    </xf>
    <xf numFmtId="43" fontId="3" fillId="0" borderId="1" xfId="2" applyFont="1" applyBorder="1"/>
  </cellXfs>
  <cellStyles count="3">
    <cellStyle name="Migliaia" xfId="2" builtinId="3"/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>
    <pageSetUpPr fitToPage="1"/>
  </sheetPr>
  <dimension ref="A1:K11"/>
  <sheetViews>
    <sheetView topLeftCell="E1" zoomScaleNormal="100" workbookViewId="0">
      <pane ySplit="1" topLeftCell="A2" activePane="bottomLeft" state="frozen"/>
      <selection pane="bottomLeft" activeCell="L13" sqref="L13"/>
    </sheetView>
  </sheetViews>
  <sheetFormatPr defaultRowHeight="15.75" x14ac:dyDescent="0.25"/>
  <cols>
    <col min="1" max="1" width="35.28515625" style="22" bestFit="1" customWidth="1"/>
    <col min="2" max="2" width="23.85546875" style="22" customWidth="1"/>
    <col min="3" max="3" width="17" style="22" bestFit="1" customWidth="1"/>
    <col min="4" max="4" width="107.28515625" style="22" bestFit="1" customWidth="1"/>
    <col min="5" max="5" width="38.42578125" style="22" bestFit="1" customWidth="1"/>
    <col min="6" max="6" width="41.28515625" style="22" bestFit="1" customWidth="1"/>
    <col min="7" max="7" width="16.140625" style="22" bestFit="1" customWidth="1"/>
    <col min="8" max="8" width="17" style="22" bestFit="1" customWidth="1"/>
    <col min="9" max="9" width="40.42578125" style="22" bestFit="1" customWidth="1"/>
    <col min="10" max="10" width="34.140625" style="22" bestFit="1" customWidth="1"/>
    <col min="11" max="11" width="37.5703125" style="22" bestFit="1" customWidth="1"/>
    <col min="12" max="16384" width="9.140625" style="22"/>
  </cols>
  <sheetData>
    <row r="1" spans="1:1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</row>
    <row r="2" spans="1:11" ht="47.25" x14ac:dyDescent="0.25">
      <c r="A2" s="23" t="s">
        <v>20</v>
      </c>
      <c r="B2" s="24" t="s">
        <v>21</v>
      </c>
      <c r="C2" s="23">
        <v>1</v>
      </c>
      <c r="D2" s="25" t="s">
        <v>22</v>
      </c>
      <c r="E2" s="26">
        <v>3000000</v>
      </c>
      <c r="F2" s="27">
        <v>0</v>
      </c>
      <c r="G2" s="23">
        <v>1</v>
      </c>
      <c r="H2" s="23" t="s">
        <v>23</v>
      </c>
      <c r="I2" s="23" t="s">
        <v>12</v>
      </c>
      <c r="J2" s="23" t="s">
        <v>15</v>
      </c>
      <c r="K2" s="23">
        <v>247</v>
      </c>
    </row>
    <row r="3" spans="1:11" ht="63" x14ac:dyDescent="0.25">
      <c r="A3" s="23" t="s">
        <v>20</v>
      </c>
      <c r="B3" s="24" t="s">
        <v>24</v>
      </c>
      <c r="C3" s="23">
        <v>2</v>
      </c>
      <c r="D3" s="25" t="s">
        <v>25</v>
      </c>
      <c r="E3" s="26">
        <v>1300000</v>
      </c>
      <c r="F3" s="27">
        <v>0</v>
      </c>
      <c r="G3" s="23">
        <v>1</v>
      </c>
      <c r="H3" s="23" t="s">
        <v>26</v>
      </c>
      <c r="I3" s="23" t="s">
        <v>14</v>
      </c>
      <c r="J3" s="23" t="s">
        <v>15</v>
      </c>
      <c r="K3" s="23">
        <v>832</v>
      </c>
    </row>
    <row r="4" spans="1:11" ht="47.25" x14ac:dyDescent="0.25">
      <c r="A4" s="23" t="s">
        <v>20</v>
      </c>
      <c r="B4" s="24" t="s">
        <v>27</v>
      </c>
      <c r="C4" s="23">
        <v>3</v>
      </c>
      <c r="D4" s="25" t="s">
        <v>28</v>
      </c>
      <c r="E4" s="26">
        <v>601075.13</v>
      </c>
      <c r="F4" s="27">
        <v>0</v>
      </c>
      <c r="G4" s="23">
        <v>1</v>
      </c>
      <c r="H4" s="23" t="s">
        <v>29</v>
      </c>
      <c r="I4" s="23" t="s">
        <v>14</v>
      </c>
      <c r="J4" s="23" t="s">
        <v>15</v>
      </c>
      <c r="K4" s="23">
        <v>650</v>
      </c>
    </row>
    <row r="5" spans="1:11" ht="47.25" x14ac:dyDescent="0.25">
      <c r="A5" s="23" t="s">
        <v>20</v>
      </c>
      <c r="B5" s="24" t="s">
        <v>30</v>
      </c>
      <c r="C5" s="23">
        <v>4</v>
      </c>
      <c r="D5" s="25" t="s">
        <v>31</v>
      </c>
      <c r="E5" s="26">
        <v>1050000</v>
      </c>
      <c r="F5" s="27">
        <v>0</v>
      </c>
      <c r="G5" s="23">
        <v>1</v>
      </c>
      <c r="H5" s="23" t="s">
        <v>29</v>
      </c>
      <c r="I5" s="23" t="s">
        <v>14</v>
      </c>
      <c r="J5" s="23" t="s">
        <v>15</v>
      </c>
      <c r="K5" s="23">
        <v>1046</v>
      </c>
    </row>
    <row r="6" spans="1:11" ht="47.25" x14ac:dyDescent="0.25">
      <c r="A6" s="23" t="s">
        <v>20</v>
      </c>
      <c r="B6" s="24" t="s">
        <v>32</v>
      </c>
      <c r="C6" s="23">
        <v>5</v>
      </c>
      <c r="D6" s="25" t="s">
        <v>33</v>
      </c>
      <c r="E6" s="26">
        <v>890000</v>
      </c>
      <c r="F6" s="27">
        <v>0</v>
      </c>
      <c r="G6" s="23">
        <v>1</v>
      </c>
      <c r="H6" s="23" t="s">
        <v>34</v>
      </c>
      <c r="I6" s="23" t="s">
        <v>11</v>
      </c>
      <c r="J6" s="23" t="s">
        <v>15</v>
      </c>
      <c r="K6" s="23">
        <v>339</v>
      </c>
    </row>
    <row r="7" spans="1:11" ht="31.5" x14ac:dyDescent="0.25">
      <c r="A7" s="23" t="s">
        <v>20</v>
      </c>
      <c r="B7" s="24" t="s">
        <v>35</v>
      </c>
      <c r="C7" s="23">
        <v>6</v>
      </c>
      <c r="D7" s="25" t="s">
        <v>36</v>
      </c>
      <c r="E7" s="26">
        <v>250000</v>
      </c>
      <c r="F7" s="27">
        <v>0</v>
      </c>
      <c r="G7" s="23">
        <v>1</v>
      </c>
      <c r="H7" s="23" t="s">
        <v>37</v>
      </c>
      <c r="I7" s="23" t="s">
        <v>11</v>
      </c>
      <c r="J7" s="23" t="s">
        <v>15</v>
      </c>
      <c r="K7" s="23">
        <v>939</v>
      </c>
    </row>
    <row r="8" spans="1:11" ht="47.25" x14ac:dyDescent="0.25">
      <c r="A8" s="23" t="s">
        <v>20</v>
      </c>
      <c r="B8" s="24" t="s">
        <v>38</v>
      </c>
      <c r="C8" s="23">
        <v>7</v>
      </c>
      <c r="D8" s="25" t="s">
        <v>39</v>
      </c>
      <c r="E8" s="26">
        <v>735000</v>
      </c>
      <c r="F8" s="27">
        <v>0</v>
      </c>
      <c r="G8" s="23">
        <v>1</v>
      </c>
      <c r="H8" s="23" t="s">
        <v>40</v>
      </c>
      <c r="I8" s="23" t="s">
        <v>14</v>
      </c>
      <c r="J8" s="23" t="s">
        <v>15</v>
      </c>
      <c r="K8" s="23">
        <v>192</v>
      </c>
    </row>
    <row r="9" spans="1:11" ht="31.5" x14ac:dyDescent="0.25">
      <c r="A9" s="23" t="s">
        <v>20</v>
      </c>
      <c r="B9" s="24" t="s">
        <v>41</v>
      </c>
      <c r="C9" s="23">
        <v>8</v>
      </c>
      <c r="D9" s="25" t="s">
        <v>42</v>
      </c>
      <c r="E9" s="26">
        <v>300000</v>
      </c>
      <c r="F9" s="27">
        <v>0</v>
      </c>
      <c r="G9" s="23">
        <v>1</v>
      </c>
      <c r="H9" s="23" t="s">
        <v>43</v>
      </c>
      <c r="I9" s="23" t="s">
        <v>11</v>
      </c>
      <c r="J9" s="23" t="s">
        <v>15</v>
      </c>
      <c r="K9" s="23">
        <v>250</v>
      </c>
    </row>
    <row r="10" spans="1:11" ht="39" customHeight="1" x14ac:dyDescent="0.25">
      <c r="A10" s="23" t="s">
        <v>20</v>
      </c>
      <c r="B10" s="24" t="s">
        <v>44</v>
      </c>
      <c r="C10" s="23">
        <v>9</v>
      </c>
      <c r="D10" s="25" t="s">
        <v>45</v>
      </c>
      <c r="E10" s="26">
        <v>2400000</v>
      </c>
      <c r="F10" s="27">
        <v>0</v>
      </c>
      <c r="G10" s="23">
        <v>1</v>
      </c>
      <c r="H10" s="23" t="s">
        <v>46</v>
      </c>
      <c r="I10" s="23" t="s">
        <v>14</v>
      </c>
      <c r="J10" s="23" t="s">
        <v>15</v>
      </c>
      <c r="K10" s="23">
        <v>772</v>
      </c>
    </row>
    <row r="11" spans="1:11" x14ac:dyDescent="0.25">
      <c r="A11" s="23"/>
      <c r="B11" s="24"/>
      <c r="C11" s="23"/>
      <c r="D11" s="25"/>
      <c r="E11" s="28">
        <f>SUM(E2:E10)</f>
        <v>10526075.129999999</v>
      </c>
      <c r="F11" s="27"/>
      <c r="G11" s="23"/>
      <c r="H11" s="23"/>
      <c r="I11" s="23"/>
      <c r="J11" s="23"/>
      <c r="K11" s="23"/>
    </row>
  </sheetData>
  <autoFilter ref="A1:K11" xr:uid="{00000000-0009-0000-0000-000022000000}"/>
  <pageMargins left="0.7" right="0.7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>
    <pageSetUpPr fitToPage="1"/>
  </sheetPr>
  <dimension ref="A1:K6"/>
  <sheetViews>
    <sheetView zoomScale="96" zoomScaleNormal="96" workbookViewId="0">
      <pane ySplit="1" topLeftCell="A2" activePane="bottomLeft" state="frozen"/>
      <selection pane="bottomLeft" activeCell="H11" sqref="H11"/>
    </sheetView>
  </sheetViews>
  <sheetFormatPr defaultRowHeight="15.75" x14ac:dyDescent="0.25"/>
  <cols>
    <col min="1" max="1" width="19.140625" style="22" customWidth="1"/>
    <col min="2" max="2" width="16.85546875" style="22" bestFit="1" customWidth="1"/>
    <col min="3" max="3" width="7.5703125" style="22" bestFit="1" customWidth="1"/>
    <col min="4" max="4" width="50.5703125" style="22" customWidth="1"/>
    <col min="5" max="5" width="21.5703125" style="22" bestFit="1" customWidth="1"/>
    <col min="6" max="6" width="23.42578125" style="22" bestFit="1" customWidth="1"/>
    <col min="7" max="7" width="7.85546875" style="22" bestFit="1" customWidth="1"/>
    <col min="8" max="8" width="46.7109375" style="22" customWidth="1"/>
    <col min="9" max="9" width="37.42578125" style="22" bestFit="1" customWidth="1"/>
    <col min="10" max="10" width="21" style="22" bestFit="1" customWidth="1"/>
    <col min="11" max="11" width="20.140625" style="22" bestFit="1" customWidth="1"/>
    <col min="12" max="16384" width="9.140625" style="22"/>
  </cols>
  <sheetData>
    <row r="1" spans="1:1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</row>
    <row r="2" spans="1:11" ht="63" x14ac:dyDescent="0.25">
      <c r="A2" s="23" t="s">
        <v>47</v>
      </c>
      <c r="B2" s="24" t="s">
        <v>48</v>
      </c>
      <c r="C2" s="23">
        <v>1</v>
      </c>
      <c r="D2" s="25" t="s">
        <v>49</v>
      </c>
      <c r="E2" s="26">
        <v>590000</v>
      </c>
      <c r="F2" s="27">
        <v>0</v>
      </c>
      <c r="G2" s="23">
        <v>2</v>
      </c>
      <c r="H2" s="23" t="s">
        <v>50</v>
      </c>
      <c r="I2" s="23" t="s">
        <v>11</v>
      </c>
      <c r="J2" s="23" t="s">
        <v>15</v>
      </c>
      <c r="K2" s="23">
        <v>1321</v>
      </c>
    </row>
    <row r="3" spans="1:11" ht="63" x14ac:dyDescent="0.25">
      <c r="A3" s="23" t="s">
        <v>47</v>
      </c>
      <c r="B3" s="24" t="s">
        <v>51</v>
      </c>
      <c r="C3" s="23">
        <v>2</v>
      </c>
      <c r="D3" s="25" t="s">
        <v>52</v>
      </c>
      <c r="E3" s="26">
        <v>407000</v>
      </c>
      <c r="F3" s="27">
        <v>0</v>
      </c>
      <c r="G3" s="23">
        <v>4</v>
      </c>
      <c r="H3" s="23" t="s">
        <v>53</v>
      </c>
      <c r="I3" s="23" t="s">
        <v>17</v>
      </c>
      <c r="J3" s="23" t="s">
        <v>15</v>
      </c>
      <c r="K3" s="23">
        <v>1818</v>
      </c>
    </row>
    <row r="4" spans="1:11" ht="47.25" x14ac:dyDescent="0.25">
      <c r="A4" s="23" t="s">
        <v>47</v>
      </c>
      <c r="B4" s="24" t="s">
        <v>54</v>
      </c>
      <c r="C4" s="23">
        <v>3</v>
      </c>
      <c r="D4" s="25" t="s">
        <v>55</v>
      </c>
      <c r="E4" s="26">
        <v>290000</v>
      </c>
      <c r="F4" s="27">
        <v>0</v>
      </c>
      <c r="G4" s="23">
        <v>1</v>
      </c>
      <c r="H4" s="23" t="s">
        <v>56</v>
      </c>
      <c r="I4" s="23" t="s">
        <v>14</v>
      </c>
      <c r="J4" s="23" t="s">
        <v>15</v>
      </c>
      <c r="K4" s="23">
        <v>383</v>
      </c>
    </row>
    <row r="5" spans="1:11" ht="47.25" x14ac:dyDescent="0.25">
      <c r="A5" s="23" t="s">
        <v>47</v>
      </c>
      <c r="B5" s="24" t="s">
        <v>57</v>
      </c>
      <c r="C5" s="23">
        <v>4</v>
      </c>
      <c r="D5" s="25" t="s">
        <v>58</v>
      </c>
      <c r="E5" s="26">
        <v>1400000</v>
      </c>
      <c r="F5" s="27">
        <v>0</v>
      </c>
      <c r="G5" s="23">
        <v>1</v>
      </c>
      <c r="H5" s="23" t="s">
        <v>59</v>
      </c>
      <c r="I5" s="23" t="s">
        <v>11</v>
      </c>
      <c r="J5" s="23" t="s">
        <v>15</v>
      </c>
      <c r="K5" s="23">
        <v>400</v>
      </c>
    </row>
    <row r="6" spans="1:11" x14ac:dyDescent="0.25">
      <c r="A6" s="29"/>
      <c r="B6" s="30"/>
      <c r="C6" s="29"/>
      <c r="D6" s="29"/>
      <c r="E6" s="31">
        <f>SUM(E2:E5)</f>
        <v>2687000</v>
      </c>
      <c r="F6" s="32"/>
      <c r="G6" s="29"/>
      <c r="H6" s="29"/>
      <c r="I6" s="29"/>
      <c r="J6" s="29"/>
      <c r="K6" s="29"/>
    </row>
  </sheetData>
  <autoFilter ref="A1:K6" xr:uid="{00000000-0009-0000-0000-000023000000}"/>
  <pageMargins left="0.7" right="0.7" top="0.75" bottom="0.75" header="0.3" footer="0.3"/>
  <pageSetup paperSize="9"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>
    <pageSetUpPr fitToPage="1"/>
  </sheetPr>
  <dimension ref="A1:K8"/>
  <sheetViews>
    <sheetView zoomScale="71" zoomScaleNormal="71" workbookViewId="0">
      <pane ySplit="1" topLeftCell="A2" activePane="bottomLeft" state="frozen"/>
      <selection pane="bottomLeft" activeCell="D12" sqref="D12"/>
    </sheetView>
  </sheetViews>
  <sheetFormatPr defaultRowHeight="15.75" x14ac:dyDescent="0.25"/>
  <cols>
    <col min="1" max="1" width="46.85546875" style="22" bestFit="1" customWidth="1"/>
    <col min="2" max="2" width="16.85546875" style="22" bestFit="1" customWidth="1"/>
    <col min="3" max="3" width="7.5703125" style="22" bestFit="1" customWidth="1"/>
    <col min="4" max="4" width="50.5703125" style="22" customWidth="1"/>
    <col min="5" max="5" width="21.5703125" style="22" bestFit="1" customWidth="1"/>
    <col min="6" max="6" width="23.42578125" style="22" bestFit="1" customWidth="1"/>
    <col min="7" max="7" width="7.85546875" style="22" bestFit="1" customWidth="1"/>
    <col min="8" max="8" width="35.28515625" style="22" customWidth="1"/>
    <col min="9" max="9" width="37.42578125" style="22" bestFit="1" customWidth="1"/>
    <col min="10" max="10" width="21" style="22" bestFit="1" customWidth="1"/>
    <col min="11" max="11" width="20.140625" style="22" bestFit="1" customWidth="1"/>
    <col min="12" max="16384" width="9.140625" style="22"/>
  </cols>
  <sheetData>
    <row r="1" spans="1:1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</row>
    <row r="2" spans="1:11" ht="78.75" x14ac:dyDescent="0.25">
      <c r="A2" s="23" t="s">
        <v>60</v>
      </c>
      <c r="B2" s="24" t="s">
        <v>61</v>
      </c>
      <c r="C2" s="23">
        <v>1</v>
      </c>
      <c r="D2" s="25" t="s">
        <v>62</v>
      </c>
      <c r="E2" s="26">
        <v>69500</v>
      </c>
      <c r="F2" s="27">
        <v>0</v>
      </c>
      <c r="G2" s="23">
        <v>1</v>
      </c>
      <c r="H2" s="23" t="s">
        <v>63</v>
      </c>
      <c r="I2" s="23" t="s">
        <v>19</v>
      </c>
      <c r="J2" s="23" t="s">
        <v>13</v>
      </c>
      <c r="K2" s="23">
        <v>1350</v>
      </c>
    </row>
    <row r="3" spans="1:11" ht="63" x14ac:dyDescent="0.25">
      <c r="A3" s="23" t="s">
        <v>60</v>
      </c>
      <c r="B3" s="24" t="s">
        <v>64</v>
      </c>
      <c r="C3" s="23">
        <v>2</v>
      </c>
      <c r="D3" s="25" t="s">
        <v>65</v>
      </c>
      <c r="E3" s="26">
        <v>150000</v>
      </c>
      <c r="F3" s="27">
        <v>0</v>
      </c>
      <c r="G3" s="23">
        <v>1</v>
      </c>
      <c r="H3" s="23" t="s">
        <v>66</v>
      </c>
      <c r="I3" s="23" t="s">
        <v>19</v>
      </c>
      <c r="J3" s="23" t="s">
        <v>13</v>
      </c>
      <c r="K3" s="23">
        <v>944</v>
      </c>
    </row>
    <row r="4" spans="1:11" ht="63" x14ac:dyDescent="0.25">
      <c r="A4" s="23" t="s">
        <v>60</v>
      </c>
      <c r="B4" s="24" t="s">
        <v>67</v>
      </c>
      <c r="C4" s="23">
        <v>3</v>
      </c>
      <c r="D4" s="25" t="s">
        <v>68</v>
      </c>
      <c r="E4" s="26">
        <v>800000</v>
      </c>
      <c r="F4" s="27">
        <v>0</v>
      </c>
      <c r="G4" s="23">
        <v>1</v>
      </c>
      <c r="H4" s="23" t="s">
        <v>69</v>
      </c>
      <c r="I4" s="23" t="s">
        <v>11</v>
      </c>
      <c r="J4" s="23" t="s">
        <v>13</v>
      </c>
      <c r="K4" s="23">
        <v>448</v>
      </c>
    </row>
    <row r="5" spans="1:11" ht="63" x14ac:dyDescent="0.25">
      <c r="A5" s="23" t="s">
        <v>60</v>
      </c>
      <c r="B5" s="24" t="s">
        <v>70</v>
      </c>
      <c r="C5" s="23">
        <v>4</v>
      </c>
      <c r="D5" s="25" t="s">
        <v>71</v>
      </c>
      <c r="E5" s="26">
        <v>905000</v>
      </c>
      <c r="F5" s="27">
        <v>0</v>
      </c>
      <c r="G5" s="23">
        <v>1</v>
      </c>
      <c r="H5" s="23" t="s">
        <v>72</v>
      </c>
      <c r="I5" s="23" t="s">
        <v>12</v>
      </c>
      <c r="J5" s="23" t="s">
        <v>15</v>
      </c>
      <c r="K5" s="23">
        <v>70</v>
      </c>
    </row>
    <row r="6" spans="1:11" ht="78.75" x14ac:dyDescent="0.25">
      <c r="A6" s="23" t="s">
        <v>60</v>
      </c>
      <c r="B6" s="24" t="s">
        <v>73</v>
      </c>
      <c r="C6" s="23">
        <v>5</v>
      </c>
      <c r="D6" s="25" t="s">
        <v>74</v>
      </c>
      <c r="E6" s="26">
        <v>500000</v>
      </c>
      <c r="F6" s="27">
        <v>0</v>
      </c>
      <c r="G6" s="23">
        <v>1</v>
      </c>
      <c r="H6" s="23" t="s">
        <v>63</v>
      </c>
      <c r="I6" s="23" t="s">
        <v>19</v>
      </c>
      <c r="J6" s="23" t="s">
        <v>13</v>
      </c>
      <c r="K6" s="23">
        <v>1350</v>
      </c>
    </row>
    <row r="7" spans="1:11" ht="48.75" customHeight="1" x14ac:dyDescent="0.25">
      <c r="A7" s="23" t="s">
        <v>60</v>
      </c>
      <c r="B7" s="24" t="s">
        <v>75</v>
      </c>
      <c r="C7" s="23">
        <v>6</v>
      </c>
      <c r="D7" s="25" t="s">
        <v>76</v>
      </c>
      <c r="E7" s="26">
        <v>342363.06</v>
      </c>
      <c r="F7" s="27">
        <v>0</v>
      </c>
      <c r="G7" s="23">
        <v>1</v>
      </c>
      <c r="H7" s="23" t="s">
        <v>77</v>
      </c>
      <c r="I7" s="23" t="s">
        <v>19</v>
      </c>
      <c r="J7" s="23" t="s">
        <v>13</v>
      </c>
      <c r="K7" s="23">
        <v>1512</v>
      </c>
    </row>
    <row r="8" spans="1:11" x14ac:dyDescent="0.25">
      <c r="E8" s="33">
        <f>SUM(E2:E7)</f>
        <v>2766863.06</v>
      </c>
    </row>
  </sheetData>
  <autoFilter ref="A1:K7" xr:uid="{00000000-0009-0000-0000-000024000000}"/>
  <pageMargins left="0.7" right="0.7" top="0.75" bottom="0.75" header="0.3" footer="0.3"/>
  <pageSetup paperSize="9"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8">
    <pageSetUpPr fitToPage="1"/>
  </sheetPr>
  <dimension ref="A1:K8"/>
  <sheetViews>
    <sheetView zoomScale="73" zoomScaleNormal="73" workbookViewId="0">
      <pane ySplit="1" topLeftCell="A2" activePane="bottomLeft" state="frozen"/>
      <selection pane="bottomLeft"/>
    </sheetView>
  </sheetViews>
  <sheetFormatPr defaultRowHeight="15" x14ac:dyDescent="0.25"/>
  <cols>
    <col min="1" max="1" width="21.5703125" customWidth="1"/>
    <col min="2" max="2" width="16.85546875" bestFit="1" customWidth="1"/>
    <col min="3" max="3" width="7.5703125" bestFit="1" customWidth="1"/>
    <col min="4" max="4" width="50.5703125" customWidth="1"/>
    <col min="5" max="5" width="42.42578125" customWidth="1"/>
    <col min="6" max="6" width="23.42578125" bestFit="1" customWidth="1"/>
    <col min="7" max="7" width="7.85546875" bestFit="1" customWidth="1"/>
    <col min="8" max="8" width="23.5703125" customWidth="1"/>
    <col min="9" max="9" width="37.42578125" bestFit="1" customWidth="1"/>
    <col min="10" max="10" width="21" bestFit="1" customWidth="1"/>
    <col min="11" max="11" width="20.140625" bestFit="1" customWidth="1"/>
  </cols>
  <sheetData>
    <row r="1" spans="1:11" ht="14.65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64.5" x14ac:dyDescent="0.25">
      <c r="A2" s="3" t="s">
        <v>78</v>
      </c>
      <c r="B2" s="4" t="s">
        <v>79</v>
      </c>
      <c r="C2" s="3">
        <v>1</v>
      </c>
      <c r="D2" s="6" t="s">
        <v>80</v>
      </c>
      <c r="E2" s="2">
        <v>800000</v>
      </c>
      <c r="F2" s="5">
        <v>0</v>
      </c>
      <c r="G2" s="3">
        <v>1</v>
      </c>
      <c r="H2" s="3" t="s">
        <v>81</v>
      </c>
      <c r="I2" s="3" t="s">
        <v>12</v>
      </c>
      <c r="J2" s="3" t="s">
        <v>15</v>
      </c>
      <c r="K2" s="3">
        <v>696</v>
      </c>
    </row>
    <row r="3" spans="1:11" ht="77.25" x14ac:dyDescent="0.25">
      <c r="A3" s="3" t="s">
        <v>78</v>
      </c>
      <c r="B3" s="4" t="s">
        <v>82</v>
      </c>
      <c r="C3" s="3">
        <v>2</v>
      </c>
      <c r="D3" s="6" t="s">
        <v>83</v>
      </c>
      <c r="E3" s="2">
        <v>800000</v>
      </c>
      <c r="F3" s="5">
        <v>0</v>
      </c>
      <c r="G3" s="3">
        <v>1</v>
      </c>
      <c r="H3" s="3" t="s">
        <v>84</v>
      </c>
      <c r="I3" s="3" t="s">
        <v>17</v>
      </c>
      <c r="J3" s="3" t="s">
        <v>15</v>
      </c>
      <c r="K3" s="3">
        <v>246</v>
      </c>
    </row>
    <row r="4" spans="1:11" ht="39" x14ac:dyDescent="0.25">
      <c r="A4" s="3" t="s">
        <v>78</v>
      </c>
      <c r="B4" s="4" t="s">
        <v>85</v>
      </c>
      <c r="C4" s="3">
        <v>3</v>
      </c>
      <c r="D4" s="6" t="s">
        <v>86</v>
      </c>
      <c r="E4" s="2">
        <v>390000</v>
      </c>
      <c r="F4" s="5">
        <v>0</v>
      </c>
      <c r="G4" s="3">
        <v>1</v>
      </c>
      <c r="H4" s="3" t="s">
        <v>87</v>
      </c>
      <c r="I4" s="3" t="s">
        <v>18</v>
      </c>
      <c r="J4" s="3" t="s">
        <v>15</v>
      </c>
      <c r="K4" s="3">
        <v>902</v>
      </c>
    </row>
    <row r="5" spans="1:11" ht="51.75" x14ac:dyDescent="0.25">
      <c r="A5" s="3" t="s">
        <v>78</v>
      </c>
      <c r="B5" s="4" t="s">
        <v>88</v>
      </c>
      <c r="C5" s="3">
        <v>4</v>
      </c>
      <c r="D5" s="6" t="s">
        <v>89</v>
      </c>
      <c r="E5" s="2">
        <v>800000</v>
      </c>
      <c r="F5" s="5">
        <v>0</v>
      </c>
      <c r="G5" s="3">
        <v>1</v>
      </c>
      <c r="H5" s="3" t="s">
        <v>90</v>
      </c>
      <c r="I5" s="3" t="s">
        <v>16</v>
      </c>
      <c r="J5" s="3" t="s">
        <v>15</v>
      </c>
      <c r="K5" s="3">
        <v>202</v>
      </c>
    </row>
    <row r="6" spans="1:11" ht="51.75" x14ac:dyDescent="0.25">
      <c r="A6" s="3" t="s">
        <v>78</v>
      </c>
      <c r="B6" s="4" t="s">
        <v>91</v>
      </c>
      <c r="C6" s="3">
        <v>5</v>
      </c>
      <c r="D6" s="6" t="s">
        <v>92</v>
      </c>
      <c r="E6" s="2">
        <v>320000</v>
      </c>
      <c r="F6" s="5">
        <v>0</v>
      </c>
      <c r="G6" s="3">
        <v>1</v>
      </c>
      <c r="H6" s="3" t="s">
        <v>93</v>
      </c>
      <c r="I6" s="3" t="s">
        <v>18</v>
      </c>
      <c r="J6" s="3" t="s">
        <v>13</v>
      </c>
      <c r="K6" s="3">
        <v>410</v>
      </c>
    </row>
    <row r="7" spans="1:11" ht="51.75" x14ac:dyDescent="0.25">
      <c r="A7" s="3" t="s">
        <v>78</v>
      </c>
      <c r="B7" s="4" t="s">
        <v>94</v>
      </c>
      <c r="C7" s="3">
        <v>6</v>
      </c>
      <c r="D7" s="6" t="s">
        <v>95</v>
      </c>
      <c r="E7" s="2">
        <v>120000</v>
      </c>
      <c r="F7" s="5">
        <v>0</v>
      </c>
      <c r="G7" s="3">
        <v>1</v>
      </c>
      <c r="H7" s="3" t="s">
        <v>96</v>
      </c>
      <c r="I7" s="3" t="s">
        <v>14</v>
      </c>
      <c r="J7" s="3" t="s">
        <v>13</v>
      </c>
      <c r="K7" s="3">
        <v>1364</v>
      </c>
    </row>
    <row r="8" spans="1:11" x14ac:dyDescent="0.25">
      <c r="A8" s="3"/>
      <c r="B8" s="4"/>
      <c r="C8" s="3"/>
      <c r="D8" s="6"/>
      <c r="E8" s="7">
        <f>SUM(E2:E7)</f>
        <v>3230000</v>
      </c>
      <c r="F8" s="5"/>
      <c r="G8" s="3"/>
      <c r="H8" s="3"/>
      <c r="I8" s="3"/>
      <c r="J8" s="3"/>
      <c r="K8" s="3"/>
    </row>
  </sheetData>
  <autoFilter ref="A1:K8" xr:uid="{00000000-0009-0000-0000-000025000000}"/>
  <pageMargins left="0.7" right="0.7" top="0.75" bottom="0.75" header="0.3" footer="0.3"/>
  <pageSetup paperSize="9"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3C702-2547-454B-B551-7D50D943B337}">
  <dimension ref="A1:I5"/>
  <sheetViews>
    <sheetView workbookViewId="0">
      <selection activeCell="E18" sqref="E18"/>
    </sheetView>
  </sheetViews>
  <sheetFormatPr defaultRowHeight="15" x14ac:dyDescent="0.25"/>
  <cols>
    <col min="2" max="2" width="20.28515625" customWidth="1"/>
    <col min="3" max="3" width="21.85546875" customWidth="1"/>
    <col min="4" max="4" width="23.140625" customWidth="1"/>
    <col min="5" max="5" width="25.7109375" customWidth="1"/>
    <col min="6" max="6" width="17.7109375" customWidth="1"/>
    <col min="7" max="7" width="17.5703125" customWidth="1"/>
    <col min="8" max="8" width="20.7109375" customWidth="1"/>
    <col min="9" max="9" width="18.42578125" customWidth="1"/>
  </cols>
  <sheetData>
    <row r="1" spans="1:9" ht="30" x14ac:dyDescent="0.25">
      <c r="A1" s="8" t="s">
        <v>97</v>
      </c>
      <c r="B1" s="13" t="s">
        <v>98</v>
      </c>
      <c r="C1" s="9" t="s">
        <v>99</v>
      </c>
      <c r="D1" s="9" t="s">
        <v>100</v>
      </c>
      <c r="E1" s="10" t="s">
        <v>101</v>
      </c>
      <c r="F1" s="11" t="s">
        <v>102</v>
      </c>
      <c r="G1" s="9" t="s">
        <v>103</v>
      </c>
      <c r="H1" s="10" t="s">
        <v>104</v>
      </c>
      <c r="I1" s="12" t="s">
        <v>105</v>
      </c>
    </row>
    <row r="2" spans="1:9" x14ac:dyDescent="0.25">
      <c r="A2" s="14" t="s">
        <v>106</v>
      </c>
      <c r="B2" s="14" t="s">
        <v>107</v>
      </c>
      <c r="C2" s="15">
        <v>33468</v>
      </c>
      <c r="D2" s="16">
        <v>1.2757991184375997E-2</v>
      </c>
      <c r="E2" s="17">
        <v>7176370.04</v>
      </c>
      <c r="F2" s="18">
        <v>84</v>
      </c>
      <c r="G2" s="16">
        <v>1.1864406779661017E-2</v>
      </c>
      <c r="H2" s="19">
        <v>6673728.8099999996</v>
      </c>
      <c r="I2" s="20">
        <v>13850098.85</v>
      </c>
    </row>
    <row r="3" spans="1:9" x14ac:dyDescent="0.25">
      <c r="A3" s="14" t="s">
        <v>106</v>
      </c>
      <c r="B3" s="14" t="s">
        <v>108</v>
      </c>
      <c r="C3" s="15">
        <v>8339</v>
      </c>
      <c r="D3" s="16">
        <v>3.1788242048079191E-3</v>
      </c>
      <c r="E3" s="17">
        <v>1788088.61</v>
      </c>
      <c r="F3" s="18">
        <v>22</v>
      </c>
      <c r="G3" s="16">
        <v>3.1073446327683617E-3</v>
      </c>
      <c r="H3" s="19">
        <v>1747881.36</v>
      </c>
      <c r="I3" s="20">
        <v>3535969.97</v>
      </c>
    </row>
    <row r="4" spans="1:9" x14ac:dyDescent="0.25">
      <c r="A4" s="14" t="s">
        <v>106</v>
      </c>
      <c r="B4" s="14" t="s">
        <v>109</v>
      </c>
      <c r="C4" s="15">
        <v>8827</v>
      </c>
      <c r="D4" s="16">
        <v>3.3648496529367434E-3</v>
      </c>
      <c r="E4" s="17">
        <v>1892727.93</v>
      </c>
      <c r="F4" s="18">
        <v>22</v>
      </c>
      <c r="G4" s="16">
        <v>3.1073446327683617E-3</v>
      </c>
      <c r="H4" s="19">
        <v>1747881.36</v>
      </c>
      <c r="I4" s="20">
        <v>3640609.29</v>
      </c>
    </row>
    <row r="5" spans="1:9" x14ac:dyDescent="0.25">
      <c r="A5" s="14" t="s">
        <v>106</v>
      </c>
      <c r="B5" s="14" t="s">
        <v>110</v>
      </c>
      <c r="C5" s="15">
        <v>11314</v>
      </c>
      <c r="D5" s="16">
        <v>4.3128932789539267E-3</v>
      </c>
      <c r="E5" s="17">
        <v>2426002.4700000002</v>
      </c>
      <c r="F5" s="18">
        <v>23</v>
      </c>
      <c r="G5" s="16">
        <v>3.2485875706214687E-3</v>
      </c>
      <c r="H5" s="19">
        <v>1827330.51</v>
      </c>
      <c r="I5" s="20">
        <v>4253332.9800000004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C8A33-E8BF-4E65-ABDD-4E770A12030C}">
  <dimension ref="A1:K9"/>
  <sheetViews>
    <sheetView topLeftCell="B4" workbookViewId="0">
      <selection activeCell="H13" sqref="H13"/>
    </sheetView>
  </sheetViews>
  <sheetFormatPr defaultRowHeight="15" x14ac:dyDescent="0.25"/>
  <cols>
    <col min="1" max="1" width="30.28515625" customWidth="1"/>
    <col min="2" max="2" width="21" customWidth="1"/>
    <col min="3" max="3" width="13.7109375" customWidth="1"/>
    <col min="4" max="4" width="51.7109375" customWidth="1"/>
    <col min="5" max="5" width="22.140625" customWidth="1"/>
    <col min="6" max="6" width="18.5703125" customWidth="1"/>
    <col min="7" max="7" width="10.140625" customWidth="1"/>
    <col min="8" max="8" width="20.85546875" customWidth="1"/>
    <col min="9" max="9" width="39" customWidth="1"/>
    <col min="10" max="10" width="23.85546875" bestFit="1" customWidth="1"/>
    <col min="11" max="11" width="25.28515625" bestFit="1" customWidth="1"/>
  </cols>
  <sheetData>
    <row r="1" spans="1:11" ht="54.75" customHeight="1" x14ac:dyDescent="0.25">
      <c r="A1" s="35" t="s">
        <v>111</v>
      </c>
      <c r="B1" s="35" t="s">
        <v>1</v>
      </c>
      <c r="C1" s="35" t="s">
        <v>112</v>
      </c>
      <c r="D1" s="35" t="s">
        <v>113</v>
      </c>
      <c r="E1" s="35" t="s">
        <v>114</v>
      </c>
      <c r="F1" s="35" t="s">
        <v>115</v>
      </c>
      <c r="G1" s="35" t="s">
        <v>116</v>
      </c>
      <c r="H1" s="35" t="s">
        <v>122</v>
      </c>
      <c r="I1" s="35" t="s">
        <v>117</v>
      </c>
      <c r="J1" s="35" t="s">
        <v>118</v>
      </c>
      <c r="K1" s="35" t="s">
        <v>119</v>
      </c>
    </row>
    <row r="2" spans="1:11" ht="26.25" customHeight="1" x14ac:dyDescent="0.25">
      <c r="A2" s="34" t="s">
        <v>120</v>
      </c>
      <c r="B2" s="36" t="s">
        <v>121</v>
      </c>
      <c r="C2" s="36">
        <v>1</v>
      </c>
      <c r="D2" s="40" t="s">
        <v>136</v>
      </c>
      <c r="E2" s="38">
        <v>5680000</v>
      </c>
      <c r="F2" s="39">
        <v>0</v>
      </c>
      <c r="G2" s="36">
        <v>1</v>
      </c>
      <c r="H2" s="36">
        <v>100070427</v>
      </c>
      <c r="I2" s="41" t="s">
        <v>123</v>
      </c>
      <c r="J2" s="41" t="s">
        <v>15</v>
      </c>
      <c r="K2" s="41">
        <v>300</v>
      </c>
    </row>
    <row r="3" spans="1:11" ht="44.25" customHeight="1" x14ac:dyDescent="0.25">
      <c r="A3" s="34" t="s">
        <v>120</v>
      </c>
      <c r="B3" s="36" t="s">
        <v>124</v>
      </c>
      <c r="C3" s="36">
        <v>2</v>
      </c>
      <c r="D3" s="42" t="s">
        <v>135</v>
      </c>
      <c r="E3" s="38">
        <v>610000</v>
      </c>
      <c r="F3" s="39">
        <v>0</v>
      </c>
      <c r="G3" s="36">
        <v>1</v>
      </c>
      <c r="H3" s="36">
        <v>100530600</v>
      </c>
      <c r="I3" s="41" t="s">
        <v>14</v>
      </c>
      <c r="J3" s="41" t="s">
        <v>15</v>
      </c>
      <c r="K3" s="41">
        <v>146</v>
      </c>
    </row>
    <row r="4" spans="1:11" ht="58.5" customHeight="1" x14ac:dyDescent="0.25">
      <c r="A4" s="34" t="s">
        <v>120</v>
      </c>
      <c r="B4" s="36" t="s">
        <v>126</v>
      </c>
      <c r="C4" s="36">
        <v>3</v>
      </c>
      <c r="D4" s="40" t="s">
        <v>125</v>
      </c>
      <c r="E4" s="38">
        <v>787066.7</v>
      </c>
      <c r="F4" s="39">
        <v>0</v>
      </c>
      <c r="G4" s="36">
        <v>1</v>
      </c>
      <c r="H4" s="36">
        <v>100150369</v>
      </c>
      <c r="I4" s="41" t="s">
        <v>12</v>
      </c>
      <c r="J4" s="41" t="s">
        <v>128</v>
      </c>
      <c r="K4" s="41">
        <v>398</v>
      </c>
    </row>
    <row r="5" spans="1:11" ht="54.75" customHeight="1" x14ac:dyDescent="0.25">
      <c r="A5" s="34" t="s">
        <v>120</v>
      </c>
      <c r="B5" s="36" t="s">
        <v>129</v>
      </c>
      <c r="C5" s="36">
        <v>4</v>
      </c>
      <c r="D5" s="40" t="s">
        <v>127</v>
      </c>
      <c r="E5" s="38">
        <v>1860000</v>
      </c>
      <c r="F5" s="39">
        <v>0</v>
      </c>
      <c r="G5" s="36">
        <v>1</v>
      </c>
      <c r="H5" s="36">
        <v>100250824</v>
      </c>
      <c r="I5" s="41" t="s">
        <v>14</v>
      </c>
      <c r="J5" s="41" t="s">
        <v>15</v>
      </c>
      <c r="K5" s="41">
        <v>971</v>
      </c>
    </row>
    <row r="6" spans="1:11" ht="45.75" customHeight="1" x14ac:dyDescent="0.25">
      <c r="A6" s="34" t="s">
        <v>120</v>
      </c>
      <c r="B6" s="36" t="s">
        <v>131</v>
      </c>
      <c r="C6" s="36">
        <v>5</v>
      </c>
      <c r="D6" s="40" t="s">
        <v>130</v>
      </c>
      <c r="E6" s="38">
        <v>1180932.1499999999</v>
      </c>
      <c r="F6" s="39">
        <v>0</v>
      </c>
      <c r="G6" s="36">
        <v>1</v>
      </c>
      <c r="H6" s="36">
        <v>100250409</v>
      </c>
      <c r="I6" s="41" t="s">
        <v>14</v>
      </c>
      <c r="J6" s="41" t="s">
        <v>15</v>
      </c>
      <c r="K6" s="41">
        <v>625</v>
      </c>
    </row>
    <row r="7" spans="1:11" ht="45" customHeight="1" x14ac:dyDescent="0.25">
      <c r="A7" s="34" t="s">
        <v>120</v>
      </c>
      <c r="B7" s="36" t="s">
        <v>132</v>
      </c>
      <c r="C7" s="36">
        <v>6</v>
      </c>
      <c r="D7" s="40" t="s">
        <v>134</v>
      </c>
      <c r="E7" s="38">
        <v>1982100</v>
      </c>
      <c r="F7" s="39">
        <v>0</v>
      </c>
      <c r="G7" s="36">
        <v>1</v>
      </c>
      <c r="H7" s="36">
        <v>100250458</v>
      </c>
      <c r="I7" s="41" t="s">
        <v>14</v>
      </c>
      <c r="J7" s="41" t="s">
        <v>15</v>
      </c>
      <c r="K7" s="41">
        <v>958</v>
      </c>
    </row>
    <row r="8" spans="1:11" ht="57.75" customHeight="1" x14ac:dyDescent="0.25">
      <c r="A8" s="34" t="s">
        <v>120</v>
      </c>
      <c r="B8" s="36" t="s">
        <v>133</v>
      </c>
      <c r="C8" s="36">
        <v>7</v>
      </c>
      <c r="D8" s="40" t="s">
        <v>137</v>
      </c>
      <c r="E8" s="38">
        <v>1750000</v>
      </c>
      <c r="F8" s="39">
        <v>0</v>
      </c>
      <c r="G8" s="36">
        <v>1</v>
      </c>
      <c r="H8" s="36">
        <v>100250423</v>
      </c>
      <c r="I8" s="41" t="s">
        <v>14</v>
      </c>
      <c r="J8" s="41" t="s">
        <v>15</v>
      </c>
      <c r="K8" s="41">
        <v>383</v>
      </c>
    </row>
    <row r="9" spans="1:11" ht="31.5" customHeight="1" x14ac:dyDescent="0.25">
      <c r="E9" s="43">
        <f>SUM(E2:E8)</f>
        <v>13850098.85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8144F-9A98-4981-9F0C-DD72E9EE2490}">
  <dimension ref="A1:K3"/>
  <sheetViews>
    <sheetView workbookViewId="0">
      <selection sqref="A1:K1"/>
    </sheetView>
  </sheetViews>
  <sheetFormatPr defaultRowHeight="15" x14ac:dyDescent="0.25"/>
  <cols>
    <col min="1" max="1" width="30.5703125" customWidth="1"/>
    <col min="2" max="2" width="25.28515625" customWidth="1"/>
    <col min="3" max="3" width="14.140625" customWidth="1"/>
    <col min="4" max="4" width="43.42578125" customWidth="1"/>
    <col min="5" max="5" width="19.140625" customWidth="1"/>
    <col min="6" max="6" width="19.28515625" customWidth="1"/>
    <col min="8" max="8" width="23.140625" customWidth="1"/>
    <col min="9" max="9" width="29.7109375" customWidth="1"/>
    <col min="10" max="10" width="27.85546875" customWidth="1"/>
    <col min="11" max="11" width="25.42578125" customWidth="1"/>
  </cols>
  <sheetData>
    <row r="1" spans="1:11" ht="45" x14ac:dyDescent="0.25">
      <c r="A1" s="35" t="s">
        <v>111</v>
      </c>
      <c r="B1" s="35" t="s">
        <v>1</v>
      </c>
      <c r="C1" s="35" t="s">
        <v>112</v>
      </c>
      <c r="D1" s="35" t="s">
        <v>113</v>
      </c>
      <c r="E1" s="35" t="s">
        <v>114</v>
      </c>
      <c r="F1" s="35" t="s">
        <v>115</v>
      </c>
      <c r="G1" s="35" t="s">
        <v>116</v>
      </c>
      <c r="H1" s="35" t="s">
        <v>122</v>
      </c>
      <c r="I1" s="35" t="s">
        <v>117</v>
      </c>
      <c r="J1" s="35" t="s">
        <v>118</v>
      </c>
      <c r="K1" s="35" t="s">
        <v>119</v>
      </c>
    </row>
    <row r="2" spans="1:11" ht="44.25" customHeight="1" x14ac:dyDescent="0.25">
      <c r="A2" s="36" t="s">
        <v>47</v>
      </c>
      <c r="B2" s="36" t="s">
        <v>138</v>
      </c>
      <c r="C2" s="36">
        <v>1</v>
      </c>
      <c r="D2" s="37" t="s">
        <v>139</v>
      </c>
      <c r="E2" s="38">
        <v>3535969</v>
      </c>
      <c r="F2" s="39">
        <v>0</v>
      </c>
      <c r="G2" s="36">
        <v>1</v>
      </c>
      <c r="H2" s="36">
        <v>80590161</v>
      </c>
      <c r="I2" s="36" t="s">
        <v>140</v>
      </c>
      <c r="J2" s="36" t="s">
        <v>141</v>
      </c>
      <c r="K2" s="39">
        <v>340</v>
      </c>
    </row>
    <row r="3" spans="1:11" ht="30" customHeight="1" x14ac:dyDescent="0.25">
      <c r="E3" s="43">
        <f>SUM(E2)</f>
        <v>3535969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EC2EC-82D9-46BB-AD92-7C33EA892FB1}">
  <dimension ref="A1:K7"/>
  <sheetViews>
    <sheetView workbookViewId="0">
      <selection activeCell="E7" sqref="E7"/>
    </sheetView>
  </sheetViews>
  <sheetFormatPr defaultRowHeight="15" x14ac:dyDescent="0.25"/>
  <cols>
    <col min="1" max="1" width="21.85546875" customWidth="1"/>
    <col min="2" max="2" width="21.28515625" customWidth="1"/>
    <col min="3" max="3" width="13.85546875" customWidth="1"/>
    <col min="4" max="4" width="46" customWidth="1"/>
    <col min="5" max="5" width="23.5703125" customWidth="1"/>
    <col min="6" max="6" width="20.85546875" customWidth="1"/>
    <col min="8" max="8" width="28.42578125" customWidth="1"/>
    <col min="9" max="9" width="28" customWidth="1"/>
    <col min="10" max="10" width="17.140625" customWidth="1"/>
    <col min="11" max="11" width="22.140625" customWidth="1"/>
  </cols>
  <sheetData>
    <row r="1" spans="1:11" ht="90" x14ac:dyDescent="0.25">
      <c r="A1" s="35" t="s">
        <v>111</v>
      </c>
      <c r="B1" s="35" t="s">
        <v>1</v>
      </c>
      <c r="C1" s="35" t="s">
        <v>112</v>
      </c>
      <c r="D1" s="35" t="s">
        <v>113</v>
      </c>
      <c r="E1" s="35" t="s">
        <v>114</v>
      </c>
      <c r="F1" s="35" t="s">
        <v>115</v>
      </c>
      <c r="G1" s="35" t="s">
        <v>116</v>
      </c>
      <c r="H1" s="35" t="s">
        <v>122</v>
      </c>
      <c r="I1" s="35" t="s">
        <v>117</v>
      </c>
      <c r="J1" s="35" t="s">
        <v>118</v>
      </c>
      <c r="K1" s="35" t="s">
        <v>119</v>
      </c>
    </row>
    <row r="2" spans="1:11" ht="45" x14ac:dyDescent="0.25">
      <c r="A2" s="41" t="s">
        <v>78</v>
      </c>
      <c r="B2" s="36" t="s">
        <v>147</v>
      </c>
      <c r="C2" s="36">
        <v>1</v>
      </c>
      <c r="D2" s="42" t="s">
        <v>142</v>
      </c>
      <c r="E2" s="47">
        <v>1300000</v>
      </c>
      <c r="F2" s="48">
        <v>0</v>
      </c>
      <c r="G2" s="36">
        <v>1</v>
      </c>
      <c r="H2" s="41">
        <v>90180185</v>
      </c>
      <c r="I2" s="46" t="s">
        <v>16</v>
      </c>
      <c r="J2" s="41" t="s">
        <v>13</v>
      </c>
      <c r="K2" s="41">
        <v>519</v>
      </c>
    </row>
    <row r="3" spans="1:11" ht="30" x14ac:dyDescent="0.25">
      <c r="A3" s="41" t="s">
        <v>78</v>
      </c>
      <c r="B3" s="36" t="s">
        <v>148</v>
      </c>
      <c r="C3" s="36">
        <v>2</v>
      </c>
      <c r="D3" s="42" t="s">
        <v>143</v>
      </c>
      <c r="E3" s="47">
        <v>1780000</v>
      </c>
      <c r="F3" s="48">
        <v>0</v>
      </c>
      <c r="G3" s="36">
        <v>1</v>
      </c>
      <c r="H3" s="41">
        <v>90010191</v>
      </c>
      <c r="I3" s="46" t="s">
        <v>16</v>
      </c>
      <c r="J3" s="41" t="s">
        <v>13</v>
      </c>
      <c r="K3" s="41">
        <v>526</v>
      </c>
    </row>
    <row r="4" spans="1:11" ht="45" x14ac:dyDescent="0.25">
      <c r="A4" s="41" t="s">
        <v>78</v>
      </c>
      <c r="B4" s="36" t="s">
        <v>149</v>
      </c>
      <c r="C4" s="36">
        <v>3</v>
      </c>
      <c r="D4" s="42" t="s">
        <v>144</v>
      </c>
      <c r="E4" s="47">
        <v>300000</v>
      </c>
      <c r="F4" s="48">
        <v>0</v>
      </c>
      <c r="G4" s="36">
        <v>1</v>
      </c>
      <c r="H4" s="41">
        <v>90290328</v>
      </c>
      <c r="I4" s="46" t="s">
        <v>19</v>
      </c>
      <c r="J4" s="41" t="s">
        <v>13</v>
      </c>
      <c r="K4" s="41">
        <v>588</v>
      </c>
    </row>
    <row r="5" spans="1:11" ht="45" x14ac:dyDescent="0.25">
      <c r="A5" s="41" t="s">
        <v>78</v>
      </c>
      <c r="B5" s="36" t="s">
        <v>150</v>
      </c>
      <c r="C5" s="36">
        <v>4</v>
      </c>
      <c r="D5" s="42" t="s">
        <v>145</v>
      </c>
      <c r="E5" s="47">
        <v>500000</v>
      </c>
      <c r="F5" s="48">
        <v>0</v>
      </c>
      <c r="G5" s="36">
        <v>2</v>
      </c>
      <c r="H5" s="49" t="s">
        <v>152</v>
      </c>
      <c r="I5" s="46" t="s">
        <v>19</v>
      </c>
      <c r="J5" s="41" t="s">
        <v>13</v>
      </c>
      <c r="K5" s="41">
        <v>494</v>
      </c>
    </row>
    <row r="6" spans="1:11" ht="45" x14ac:dyDescent="0.25">
      <c r="A6" s="41" t="s">
        <v>78</v>
      </c>
      <c r="B6" s="36" t="s">
        <v>151</v>
      </c>
      <c r="C6" s="36">
        <v>5</v>
      </c>
      <c r="D6" s="42" t="s">
        <v>146</v>
      </c>
      <c r="E6" s="47">
        <v>373330</v>
      </c>
      <c r="F6" s="48">
        <v>0</v>
      </c>
      <c r="G6" s="36">
        <v>2</v>
      </c>
      <c r="H6" s="49" t="s">
        <v>153</v>
      </c>
      <c r="I6" s="46" t="s">
        <v>19</v>
      </c>
      <c r="J6" s="41" t="s">
        <v>13</v>
      </c>
      <c r="K6" s="41">
        <v>906</v>
      </c>
    </row>
    <row r="7" spans="1:11" x14ac:dyDescent="0.25">
      <c r="E7" s="50">
        <f>SUM(E2:E6)</f>
        <v>4253330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BDA29-675D-4BAF-B2CA-19D5094FE894}">
  <dimension ref="A1:K4"/>
  <sheetViews>
    <sheetView tabSelected="1" workbookViewId="0">
      <selection activeCell="D7" sqref="D7"/>
    </sheetView>
  </sheetViews>
  <sheetFormatPr defaultRowHeight="15" x14ac:dyDescent="0.25"/>
  <cols>
    <col min="1" max="1" width="25.28515625" customWidth="1"/>
    <col min="2" max="2" width="23" customWidth="1"/>
    <col min="3" max="3" width="12.42578125" customWidth="1"/>
    <col min="4" max="4" width="48.140625" customWidth="1"/>
    <col min="5" max="5" width="24.5703125" customWidth="1"/>
    <col min="6" max="6" width="21.140625" customWidth="1"/>
    <col min="8" max="8" width="21.140625" customWidth="1"/>
    <col min="9" max="9" width="25.140625" customWidth="1"/>
    <col min="10" max="10" width="18.7109375" customWidth="1"/>
    <col min="11" max="11" width="16.5703125" customWidth="1"/>
  </cols>
  <sheetData>
    <row r="1" spans="1:11" ht="90" x14ac:dyDescent="0.25">
      <c r="A1" s="35" t="s">
        <v>111</v>
      </c>
      <c r="B1" s="35" t="s">
        <v>1</v>
      </c>
      <c r="C1" s="35" t="s">
        <v>112</v>
      </c>
      <c r="D1" s="35" t="s">
        <v>113</v>
      </c>
      <c r="E1" s="35" t="s">
        <v>114</v>
      </c>
      <c r="F1" s="35" t="s">
        <v>115</v>
      </c>
      <c r="G1" s="35" t="s">
        <v>116</v>
      </c>
      <c r="H1" s="35" t="s">
        <v>122</v>
      </c>
      <c r="I1" s="35" t="s">
        <v>117</v>
      </c>
      <c r="J1" s="35" t="s">
        <v>118</v>
      </c>
      <c r="K1" s="35" t="s">
        <v>119</v>
      </c>
    </row>
    <row r="2" spans="1:11" ht="45" x14ac:dyDescent="0.25">
      <c r="A2" s="41" t="s">
        <v>154</v>
      </c>
      <c r="B2" s="41" t="s">
        <v>155</v>
      </c>
      <c r="C2" s="36">
        <v>1</v>
      </c>
      <c r="D2" s="42" t="s">
        <v>157</v>
      </c>
      <c r="E2" s="45">
        <v>2340000</v>
      </c>
      <c r="F2" s="41">
        <v>0</v>
      </c>
      <c r="G2" s="41">
        <v>1</v>
      </c>
      <c r="H2" s="46">
        <v>110150186</v>
      </c>
      <c r="I2" s="41" t="s">
        <v>12</v>
      </c>
      <c r="J2" s="41" t="s">
        <v>141</v>
      </c>
      <c r="K2" s="41">
        <v>510</v>
      </c>
    </row>
    <row r="3" spans="1:11" ht="86.25" customHeight="1" x14ac:dyDescent="0.25">
      <c r="A3" s="41" t="s">
        <v>154</v>
      </c>
      <c r="B3" s="41" t="s">
        <v>156</v>
      </c>
      <c r="C3" s="36">
        <v>2</v>
      </c>
      <c r="D3" s="37" t="s">
        <v>158</v>
      </c>
      <c r="E3" s="45">
        <v>1300609.29</v>
      </c>
      <c r="F3" s="41">
        <v>0</v>
      </c>
      <c r="G3" s="41">
        <v>1</v>
      </c>
      <c r="H3" s="46">
        <v>110150166</v>
      </c>
      <c r="I3" s="41" t="s">
        <v>12</v>
      </c>
      <c r="J3" s="41" t="s">
        <v>13</v>
      </c>
      <c r="K3" s="41">
        <v>60</v>
      </c>
    </row>
    <row r="4" spans="1:11" ht="21" customHeight="1" x14ac:dyDescent="0.25">
      <c r="E4" s="44">
        <f>SUM(E2:E3)</f>
        <v>3640609.29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LI_Genova domande presentate</vt:lpstr>
      <vt:lpstr>LI_Imperia domande presentate</vt:lpstr>
      <vt:lpstr>LI_La Spezia domande presentate</vt:lpstr>
      <vt:lpstr> LI_Savona domande presentate</vt:lpstr>
      <vt:lpstr>RIPARTO RISORSE DECRETO 62</vt:lpstr>
      <vt:lpstr>Riparto fondi CM Genova</vt:lpstr>
      <vt:lpstr>Riparto fondi Prov. Imperia</vt:lpstr>
      <vt:lpstr>Riparto fondi Prov. Savona</vt:lpstr>
      <vt:lpstr>Riparto fondi Prov. La Spezia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Nicolai, Cristina</dc:creator>
  <cp:lastModifiedBy>Rasori Elena</cp:lastModifiedBy>
  <cp:lastPrinted>2021-02-05T15:26:23Z</cp:lastPrinted>
  <dcterms:created xsi:type="dcterms:W3CDTF">2020-12-18T10:55:44Z</dcterms:created>
  <dcterms:modified xsi:type="dcterms:W3CDTF">2021-08-25T07:34:21Z</dcterms:modified>
</cp:coreProperties>
</file>